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 Primiano\Documents\"/>
    </mc:Choice>
  </mc:AlternateContent>
  <xr:revisionPtr revIDLastSave="0" documentId="8_{652CE15A-4383-46B5-BFCB-7F1896464152}" xr6:coauthVersionLast="47" xr6:coauthVersionMax="47" xr10:uidLastSave="{00000000-0000-0000-0000-000000000000}"/>
  <bookViews>
    <workbookView xWindow="-110" yWindow="-110" windowWidth="19420" windowHeight="10560" activeTab="1" xr2:uid="{B58AE3A8-E4B5-48EE-A404-86AA2FE4C00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2" l="1"/>
  <c r="B35" i="2"/>
  <c r="B33" i="2"/>
  <c r="B32" i="2"/>
  <c r="I29" i="2"/>
  <c r="G29" i="2"/>
  <c r="E29" i="2"/>
  <c r="C29" i="2"/>
  <c r="K20" i="2"/>
  <c r="K30" i="2" s="1"/>
  <c r="I20" i="2"/>
  <c r="I30" i="2" s="1"/>
  <c r="G20" i="2"/>
  <c r="G30" i="2" s="1"/>
  <c r="E20" i="2"/>
  <c r="C20" i="2"/>
  <c r="K30" i="1"/>
  <c r="I30" i="1"/>
  <c r="G30" i="1"/>
  <c r="E30" i="1"/>
  <c r="C30" i="1"/>
  <c r="I29" i="1"/>
  <c r="G29" i="1"/>
  <c r="E29" i="1"/>
  <c r="C29" i="1"/>
  <c r="I20" i="1"/>
  <c r="K20" i="1"/>
  <c r="G20" i="1"/>
  <c r="E20" i="1"/>
  <c r="C20" i="1"/>
  <c r="M35" i="1"/>
  <c r="L35" i="1"/>
  <c r="M30" i="1"/>
  <c r="E30" i="2" l="1"/>
  <c r="C30" i="2"/>
  <c r="L30" i="1"/>
  <c r="N30" i="1" s="1"/>
  <c r="N35" i="1"/>
</calcChain>
</file>

<file path=xl/sharedStrings.xml><?xml version="1.0" encoding="utf-8"?>
<sst xmlns="http://schemas.openxmlformats.org/spreadsheetml/2006/main" count="257" uniqueCount="95">
  <si>
    <t>Monday</t>
  </si>
  <si>
    <t>Tuesday</t>
  </si>
  <si>
    <t>Wednesday</t>
  </si>
  <si>
    <t>Thursday</t>
  </si>
  <si>
    <t>Friday</t>
  </si>
  <si>
    <t>Cost</t>
  </si>
  <si>
    <t>Selection</t>
  </si>
  <si>
    <t>Milk</t>
  </si>
  <si>
    <t>Week #1</t>
  </si>
  <si>
    <t>Breakfast</t>
  </si>
  <si>
    <t>Margarine</t>
  </si>
  <si>
    <t>Peaches Diced</t>
  </si>
  <si>
    <t>Bread WG</t>
  </si>
  <si>
    <t>Total Breakfast</t>
  </si>
  <si>
    <t>Hot Oatmeal</t>
  </si>
  <si>
    <t>Strawberry Fruit</t>
  </si>
  <si>
    <t>Pancake WG</t>
  </si>
  <si>
    <t>Applesauce</t>
  </si>
  <si>
    <t>Cream Cheese</t>
  </si>
  <si>
    <t>Bagel WG</t>
  </si>
  <si>
    <t>Blueberry IQF</t>
  </si>
  <si>
    <t>Scrambled Eggs</t>
  </si>
  <si>
    <t>Orange Slices Fresh</t>
  </si>
  <si>
    <t>English Muffin</t>
  </si>
  <si>
    <t>Snack</t>
  </si>
  <si>
    <t>Kiwi Sliced</t>
  </si>
  <si>
    <t>Total Snack</t>
  </si>
  <si>
    <t xml:space="preserve"> </t>
  </si>
  <si>
    <t>Graham Crackers, PKG</t>
  </si>
  <si>
    <t>Honeydew Melon Chunks re</t>
  </si>
  <si>
    <t>Pretzels Tiny Twist</t>
  </si>
  <si>
    <t>Pears Diced</t>
  </si>
  <si>
    <t>Grape Jelly</t>
  </si>
  <si>
    <t>Banana Slices</t>
  </si>
  <si>
    <t>Biscuit WG</t>
  </si>
  <si>
    <t>WG Cracker Cheez-it Indv</t>
  </si>
  <si>
    <t>Sliced Apples</t>
  </si>
  <si>
    <t>Total Day Week #1</t>
  </si>
  <si>
    <t>Yogurt, Vanilla</t>
  </si>
  <si>
    <t>Mandarin Oranges</t>
  </si>
  <si>
    <t>Tropical Fruit Salad</t>
  </si>
  <si>
    <t>Total Month</t>
  </si>
  <si>
    <t>Grand Total</t>
  </si>
  <si>
    <t>Monthly Total/FTE</t>
  </si>
  <si>
    <t>Daily Average</t>
  </si>
  <si>
    <t>Weekly Total</t>
  </si>
  <si>
    <t>Budget</t>
  </si>
  <si>
    <t>Savings</t>
  </si>
  <si>
    <t>Monthly Budget</t>
  </si>
  <si>
    <t>Savings to Budget</t>
  </si>
  <si>
    <t>% savings to Budget</t>
  </si>
  <si>
    <t xml:space="preserve">all portions sizes are based off USDA recommended </t>
  </si>
  <si>
    <t>Lunch</t>
  </si>
  <si>
    <t>Water</t>
  </si>
  <si>
    <t>Total Lunch</t>
  </si>
  <si>
    <t>Sweet and Sassy Chicken</t>
  </si>
  <si>
    <t>Brown Rice</t>
  </si>
  <si>
    <t>California Blend</t>
  </si>
  <si>
    <t>Whole Wheat Dinner Roll</t>
  </si>
  <si>
    <t>Baked Ham</t>
  </si>
  <si>
    <t>Mashed Potatoes</t>
  </si>
  <si>
    <t>Peas and Carrots</t>
  </si>
  <si>
    <t>Pineapple Chunks</t>
  </si>
  <si>
    <r>
      <rPr>
        <b/>
        <sz val="12"/>
        <color theme="1"/>
        <rFont val="Calibri"/>
        <family val="2"/>
        <scheme val="minor"/>
      </rPr>
      <t xml:space="preserve">SAMPLE!  WEEK VIEW RESIDENTIAL PROGRAM                                                                                                                                              March 2022 Breakfast, Snack, Lunch and Dinner priced Menu prepared exclusively for                                                                                                                                                                                          "Your Organization"    </t>
    </r>
    <r>
      <rPr>
        <sz val="12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</t>
    </r>
    <r>
      <rPr>
        <i/>
        <sz val="10"/>
        <color theme="1"/>
        <rFont val="Calibri"/>
        <family val="2"/>
        <scheme val="minor"/>
      </rPr>
      <t>for questions please contact your sales rep info@foodandsupplysource.com - 866.248.4520</t>
    </r>
  </si>
  <si>
    <t>Turkey Salad Bowl</t>
  </si>
  <si>
    <t>Ranch Dressing</t>
  </si>
  <si>
    <t>Whole Grain Pita Bread</t>
  </si>
  <si>
    <t>Diced Peaches</t>
  </si>
  <si>
    <t>BBQ Chicken Drum/Thigh</t>
  </si>
  <si>
    <t>Baked Beans</t>
  </si>
  <si>
    <t>Coleslaw</t>
  </si>
  <si>
    <t>Dinner</t>
  </si>
  <si>
    <t>Turkey and Cheese Hero</t>
  </si>
  <si>
    <t>Lettuce and Tomato</t>
  </si>
  <si>
    <t xml:space="preserve">Pickle Spear </t>
  </si>
  <si>
    <t>Diced Pair</t>
  </si>
  <si>
    <t>Carrot Stick</t>
  </si>
  <si>
    <t>Salisbury Steak</t>
  </si>
  <si>
    <t>Rice Pilaf</t>
  </si>
  <si>
    <t>Total Dinner</t>
  </si>
  <si>
    <t>Italian Sausage</t>
  </si>
  <si>
    <t>Fruit Cocktail</t>
  </si>
  <si>
    <t>Whole Grain Penne Pasta</t>
  </si>
  <si>
    <t>Tomato Sauce</t>
  </si>
  <si>
    <t>Peppers and Onions</t>
  </si>
  <si>
    <t>Green Beans</t>
  </si>
  <si>
    <t>Stuffed Potato</t>
  </si>
  <si>
    <t>Mild Salsa</t>
  </si>
  <si>
    <t>Beef Taco</t>
  </si>
  <si>
    <t>Refried Beans</t>
  </si>
  <si>
    <t>Pork Chop</t>
  </si>
  <si>
    <t>Sweet Potato</t>
  </si>
  <si>
    <t>Collard Greens</t>
  </si>
  <si>
    <t>Monthly week/FTE</t>
  </si>
  <si>
    <t>Weekly Daily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</si>
</sst>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44" fontId="0" fillId="0" borderId="1" xfId="1" applyFont="1" applyBorder="1"/>
    <xf numFmtId="0" fontId="0" fillId="2" borderId="1" xfId="0" applyFill="1" applyBorder="1"/>
    <xf numFmtId="44" fontId="2" fillId="2" borderId="1" xfId="1" applyFont="1" applyFill="1" applyBorder="1"/>
    <xf numFmtId="44" fontId="0" fillId="0" borderId="0" xfId="0" applyNumberFormat="1"/>
    <xf numFmtId="0" fontId="0" fillId="0" borderId="1" xfId="0" applyFill="1" applyBorder="1"/>
    <xf numFmtId="44" fontId="0" fillId="0" borderId="1" xfId="1" applyFont="1" applyFill="1" applyBorder="1"/>
    <xf numFmtId="44" fontId="0" fillId="0" borderId="1" xfId="0" applyNumberFormat="1" applyBorder="1"/>
    <xf numFmtId="0" fontId="0" fillId="2" borderId="2" xfId="0" applyFill="1" applyBorder="1"/>
    <xf numFmtId="44" fontId="2" fillId="2" borderId="2" xfId="1" applyFont="1" applyFill="1" applyBorder="1"/>
    <xf numFmtId="0" fontId="5" fillId="2" borderId="1" xfId="0" applyFont="1" applyFill="1" applyBorder="1"/>
    <xf numFmtId="44" fontId="5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5" fillId="0" borderId="1" xfId="0" applyFont="1" applyFill="1" applyBorder="1"/>
    <xf numFmtId="44" fontId="5" fillId="0" borderId="1" xfId="0" applyNumberFormat="1" applyFont="1" applyFill="1" applyBorder="1"/>
    <xf numFmtId="0" fontId="0" fillId="0" borderId="0" xfId="0" applyFill="1"/>
    <xf numFmtId="0" fontId="0" fillId="0" borderId="2" xfId="0" applyBorder="1"/>
    <xf numFmtId="0" fontId="0" fillId="3" borderId="1" xfId="0" applyFill="1" applyBorder="1"/>
    <xf numFmtId="0" fontId="5" fillId="0" borderId="1" xfId="0" applyFont="1" applyBorder="1"/>
    <xf numFmtId="0" fontId="5" fillId="3" borderId="1" xfId="0" applyFont="1" applyFill="1" applyBorder="1"/>
    <xf numFmtId="44" fontId="5" fillId="0" borderId="1" xfId="0" applyNumberFormat="1" applyFont="1" applyBorder="1"/>
    <xf numFmtId="0" fontId="5" fillId="0" borderId="0" xfId="0" applyFont="1"/>
    <xf numFmtId="44" fontId="5" fillId="0" borderId="0" xfId="0" applyNumberFormat="1" applyFont="1"/>
    <xf numFmtId="9" fontId="0" fillId="0" borderId="0" xfId="2" applyFont="1"/>
    <xf numFmtId="44" fontId="5" fillId="2" borderId="1" xfId="1" applyFont="1" applyFill="1" applyBorder="1"/>
    <xf numFmtId="44" fontId="0" fillId="0" borderId="0" xfId="1" applyFont="1"/>
    <xf numFmtId="44" fontId="2" fillId="4" borderId="0" xfId="1" applyFont="1" applyFill="1"/>
    <xf numFmtId="0" fontId="9" fillId="0" borderId="0" xfId="0" applyFont="1" applyBorder="1"/>
    <xf numFmtId="0" fontId="0" fillId="0" borderId="0" xfId="0" applyBorder="1"/>
    <xf numFmtId="0" fontId="6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Fill="1" applyBorder="1"/>
    <xf numFmtId="44" fontId="0" fillId="0" borderId="2" xfId="1" applyFont="1" applyFill="1" applyBorder="1"/>
    <xf numFmtId="44" fontId="0" fillId="0" borderId="2" xfId="1" applyFont="1" applyBorder="1"/>
    <xf numFmtId="0" fontId="0" fillId="4" borderId="1" xfId="0" applyFill="1" applyBorder="1"/>
    <xf numFmtId="0" fontId="2" fillId="4" borderId="1" xfId="0" applyFont="1" applyFill="1" applyBorder="1"/>
    <xf numFmtId="44" fontId="2" fillId="4" borderId="1" xfId="0" applyNumberFormat="1" applyFont="1" applyFill="1" applyBorder="1"/>
    <xf numFmtId="44" fontId="2" fillId="4" borderId="1" xfId="1" applyFont="1" applyFill="1" applyBorder="1"/>
    <xf numFmtId="0" fontId="5" fillId="4" borderId="1" xfId="0" applyFont="1" applyFill="1" applyBorder="1"/>
    <xf numFmtId="44" fontId="5" fillId="4" borderId="1" xfId="1" applyFont="1" applyFill="1" applyBorder="1" applyAlignment="1">
      <alignment horizontal="center"/>
    </xf>
    <xf numFmtId="44" fontId="2" fillId="4" borderId="1" xfId="1" applyFont="1" applyFill="1" applyBorder="1" applyAlignment="1">
      <alignment horizontal="center"/>
    </xf>
    <xf numFmtId="9" fontId="2" fillId="4" borderId="1" xfId="2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158751</xdr:rowOff>
    </xdr:from>
    <xdr:to>
      <xdr:col>1</xdr:col>
      <xdr:colOff>1608317</xdr:colOff>
      <xdr:row>0</xdr:row>
      <xdr:rowOff>762000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244845E-3231-470F-822A-2775B08E84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8751"/>
          <a:ext cx="2833867" cy="603249"/>
        </a:xfrm>
        <a:prstGeom prst="rect">
          <a:avLst/>
        </a:prstGeom>
      </xdr:spPr>
    </xdr:pic>
    <xdr:clientData/>
  </xdr:twoCellAnchor>
  <xdr:twoCellAnchor editAs="oneCell">
    <xdr:from>
      <xdr:col>9</xdr:col>
      <xdr:colOff>1136650</xdr:colOff>
      <xdr:row>0</xdr:row>
      <xdr:rowOff>44341</xdr:rowOff>
    </xdr:from>
    <xdr:to>
      <xdr:col>10</xdr:col>
      <xdr:colOff>482600</xdr:colOff>
      <xdr:row>0</xdr:row>
      <xdr:rowOff>939691</xdr:rowOff>
    </xdr:to>
    <xdr:pic>
      <xdr:nvPicPr>
        <xdr:cNvPr id="5" name="Graphic 4">
          <a:extLst>
            <a:ext uri="{FF2B5EF4-FFF2-40B4-BE49-F238E27FC236}">
              <a16:creationId xmlns:a16="http://schemas.microsoft.com/office/drawing/2014/main" id="{F9E2CFE0-50E1-4C05-9C96-A2DC589A12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023600" y="44341"/>
          <a:ext cx="895350" cy="895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D5995-B60D-4393-A048-73A73EB17E59}">
  <sheetPr>
    <pageSetUpPr fitToPage="1"/>
  </sheetPr>
  <dimension ref="A1:N40"/>
  <sheetViews>
    <sheetView workbookViewId="0">
      <selection sqref="A1:K1048576"/>
    </sheetView>
  </sheetViews>
  <sheetFormatPr defaultRowHeight="14.5" x14ac:dyDescent="0.35"/>
  <cols>
    <col min="1" max="1" width="17.54296875" bestFit="1" customWidth="1"/>
    <col min="2" max="2" width="25.1796875" bestFit="1" customWidth="1"/>
    <col min="3" max="3" width="7.36328125" bestFit="1" customWidth="1"/>
    <col min="4" max="4" width="24.54296875" bestFit="1" customWidth="1"/>
    <col min="5" max="5" width="7.36328125" bestFit="1" customWidth="1"/>
    <col min="6" max="6" width="22.08984375" bestFit="1" customWidth="1"/>
    <col min="7" max="7" width="7.36328125" bestFit="1" customWidth="1"/>
    <col min="8" max="8" width="24.54296875" bestFit="1" customWidth="1"/>
    <col min="9" max="9" width="7.36328125" bestFit="1" customWidth="1"/>
    <col min="10" max="10" width="22.1796875" bestFit="1" customWidth="1"/>
    <col min="11" max="11" width="7.36328125" bestFit="1" customWidth="1"/>
    <col min="12" max="12" width="14.36328125" customWidth="1"/>
    <col min="13" max="13" width="10.54296875" customWidth="1"/>
    <col min="14" max="14" width="11.1796875" customWidth="1"/>
  </cols>
  <sheetData>
    <row r="1" spans="1:14" ht="74.5" customHeight="1" x14ac:dyDescent="0.35">
      <c r="C1" s="46" t="s">
        <v>63</v>
      </c>
      <c r="D1" s="46"/>
      <c r="E1" s="46"/>
      <c r="F1" s="46"/>
      <c r="G1" s="46"/>
      <c r="H1" s="46"/>
      <c r="I1" s="46"/>
    </row>
    <row r="2" spans="1:14" ht="20.5" customHeight="1" x14ac:dyDescent="0.35">
      <c r="A2" s="29" t="s">
        <v>51</v>
      </c>
      <c r="B2" s="30"/>
      <c r="C2" s="31"/>
      <c r="D2" s="31"/>
      <c r="E2" s="31"/>
      <c r="F2" s="31"/>
      <c r="G2" s="31"/>
      <c r="H2" s="31"/>
      <c r="I2" s="31"/>
      <c r="J2" s="30"/>
      <c r="K2" s="30"/>
    </row>
    <row r="3" spans="1:14" s="33" customFormat="1" x14ac:dyDescent="0.35">
      <c r="A3" s="14" t="s">
        <v>8</v>
      </c>
      <c r="B3" s="45" t="s">
        <v>0</v>
      </c>
      <c r="C3" s="45"/>
      <c r="D3" s="45" t="s">
        <v>1</v>
      </c>
      <c r="E3" s="45"/>
      <c r="F3" s="45" t="s">
        <v>2</v>
      </c>
      <c r="G3" s="45"/>
      <c r="H3" s="45" t="s">
        <v>3</v>
      </c>
      <c r="I3" s="45"/>
      <c r="J3" s="45" t="s">
        <v>4</v>
      </c>
      <c r="K3" s="45"/>
      <c r="L3" s="33" t="s">
        <v>45</v>
      </c>
      <c r="M3" s="33" t="s">
        <v>46</v>
      </c>
      <c r="N3" s="33" t="s">
        <v>47</v>
      </c>
    </row>
    <row r="4" spans="1:14" s="2" customFormat="1" x14ac:dyDescent="0.35">
      <c r="B4" s="32" t="s">
        <v>6</v>
      </c>
      <c r="C4" s="32" t="s">
        <v>5</v>
      </c>
      <c r="D4" s="32" t="s">
        <v>6</v>
      </c>
      <c r="E4" s="32" t="s">
        <v>5</v>
      </c>
      <c r="F4" s="32" t="s">
        <v>6</v>
      </c>
      <c r="G4" s="32" t="s">
        <v>5</v>
      </c>
      <c r="H4" s="32" t="s">
        <v>6</v>
      </c>
      <c r="I4" s="32" t="s">
        <v>5</v>
      </c>
      <c r="J4" s="32" t="s">
        <v>6</v>
      </c>
      <c r="K4" s="32" t="s">
        <v>5</v>
      </c>
    </row>
    <row r="5" spans="1:14" x14ac:dyDescent="0.35">
      <c r="A5" t="s">
        <v>9</v>
      </c>
      <c r="B5" s="1" t="s">
        <v>7</v>
      </c>
      <c r="C5" s="3">
        <v>0.31</v>
      </c>
      <c r="D5" s="1" t="s">
        <v>7</v>
      </c>
      <c r="E5" s="3">
        <v>0.31</v>
      </c>
      <c r="F5" s="1" t="s">
        <v>7</v>
      </c>
      <c r="G5" s="3">
        <v>0.31</v>
      </c>
      <c r="H5" s="1" t="s">
        <v>7</v>
      </c>
      <c r="I5" s="3">
        <v>0.31</v>
      </c>
      <c r="J5" s="1" t="s">
        <v>7</v>
      </c>
      <c r="K5" s="3">
        <v>0.31</v>
      </c>
    </row>
    <row r="6" spans="1:14" x14ac:dyDescent="0.35">
      <c r="B6" s="1" t="s">
        <v>10</v>
      </c>
      <c r="C6" s="3">
        <v>0.01</v>
      </c>
      <c r="D6" s="1" t="s">
        <v>14</v>
      </c>
      <c r="E6" s="3">
        <v>0.02</v>
      </c>
      <c r="F6" s="1" t="s">
        <v>16</v>
      </c>
      <c r="G6" s="3">
        <v>0.16</v>
      </c>
      <c r="H6" s="1" t="s">
        <v>18</v>
      </c>
      <c r="I6" s="3">
        <v>0.21</v>
      </c>
      <c r="J6" s="1" t="s">
        <v>21</v>
      </c>
      <c r="K6" s="3">
        <v>0.15</v>
      </c>
    </row>
    <row r="7" spans="1:14" x14ac:dyDescent="0.35">
      <c r="B7" s="1" t="s">
        <v>11</v>
      </c>
      <c r="C7" s="3">
        <v>0.37</v>
      </c>
      <c r="D7" s="1" t="s">
        <v>15</v>
      </c>
      <c r="E7" s="3">
        <v>0.1</v>
      </c>
      <c r="F7" s="1" t="s">
        <v>17</v>
      </c>
      <c r="G7" s="3">
        <v>0.33</v>
      </c>
      <c r="H7" s="1" t="s">
        <v>20</v>
      </c>
      <c r="I7" s="3">
        <v>0.53</v>
      </c>
      <c r="J7" s="1" t="s">
        <v>22</v>
      </c>
      <c r="K7" s="3">
        <v>0.32</v>
      </c>
    </row>
    <row r="8" spans="1:14" x14ac:dyDescent="0.35">
      <c r="B8" s="1" t="s">
        <v>12</v>
      </c>
      <c r="C8" s="3">
        <v>0.09</v>
      </c>
      <c r="D8" s="1"/>
      <c r="E8" s="3"/>
      <c r="F8" s="1"/>
      <c r="G8" s="3"/>
      <c r="H8" s="1" t="s">
        <v>19</v>
      </c>
      <c r="I8" s="3">
        <v>0.17</v>
      </c>
      <c r="J8" s="1" t="s">
        <v>23</v>
      </c>
      <c r="K8" s="3">
        <v>0.15</v>
      </c>
    </row>
    <row r="9" spans="1:14" x14ac:dyDescent="0.35">
      <c r="A9" t="s">
        <v>13</v>
      </c>
      <c r="B9" s="4"/>
      <c r="C9" s="5">
        <v>0.77999999999999992</v>
      </c>
      <c r="D9" s="4"/>
      <c r="E9" s="5">
        <v>0.43000000000000005</v>
      </c>
      <c r="F9" s="4"/>
      <c r="G9" s="5">
        <v>0.8</v>
      </c>
      <c r="H9" s="4"/>
      <c r="I9" s="5">
        <v>1.22</v>
      </c>
      <c r="J9" s="4"/>
      <c r="K9" s="5">
        <v>0.93</v>
      </c>
      <c r="L9" s="6"/>
    </row>
    <row r="10" spans="1:14" x14ac:dyDescent="0.35">
      <c r="A10" t="s">
        <v>24</v>
      </c>
      <c r="B10" s="7" t="s">
        <v>38</v>
      </c>
      <c r="C10" s="8">
        <v>0.19</v>
      </c>
      <c r="D10" s="1" t="s">
        <v>28</v>
      </c>
      <c r="E10" s="3">
        <v>0.13</v>
      </c>
      <c r="F10" s="1" t="s">
        <v>30</v>
      </c>
      <c r="G10" s="3">
        <v>7.0000000000000007E-2</v>
      </c>
      <c r="H10" s="1" t="s">
        <v>32</v>
      </c>
      <c r="I10" s="3">
        <v>0.05</v>
      </c>
      <c r="J10" s="1" t="s">
        <v>35</v>
      </c>
      <c r="K10" s="1">
        <v>0.26</v>
      </c>
    </row>
    <row r="11" spans="1:14" x14ac:dyDescent="0.35">
      <c r="B11" s="7" t="s">
        <v>25</v>
      </c>
      <c r="C11" s="8">
        <v>2.58</v>
      </c>
      <c r="D11" s="1" t="s">
        <v>29</v>
      </c>
      <c r="E11" s="3">
        <v>0.49</v>
      </c>
      <c r="F11" s="1" t="s">
        <v>31</v>
      </c>
      <c r="G11" s="3">
        <v>0.38</v>
      </c>
      <c r="H11" s="1" t="s">
        <v>33</v>
      </c>
      <c r="I11" s="3">
        <v>0.2</v>
      </c>
      <c r="J11" s="1" t="s">
        <v>36</v>
      </c>
      <c r="K11" s="1">
        <v>0.41</v>
      </c>
    </row>
    <row r="12" spans="1:14" x14ac:dyDescent="0.35">
      <c r="B12" s="34"/>
      <c r="C12" s="35"/>
      <c r="D12" s="18"/>
      <c r="E12" s="36"/>
      <c r="F12" s="18"/>
      <c r="G12" s="36"/>
      <c r="H12" s="1" t="s">
        <v>34</v>
      </c>
      <c r="I12" s="3">
        <v>0.17</v>
      </c>
      <c r="J12" s="18"/>
      <c r="K12" s="18"/>
    </row>
    <row r="13" spans="1:14" x14ac:dyDescent="0.35">
      <c r="A13" t="s">
        <v>26</v>
      </c>
      <c r="B13" s="10"/>
      <c r="C13" s="11">
        <v>2.77</v>
      </c>
      <c r="D13" s="10"/>
      <c r="E13" s="11">
        <v>0.62</v>
      </c>
      <c r="F13" s="10"/>
      <c r="G13" s="11">
        <v>0.45</v>
      </c>
      <c r="H13" s="10"/>
      <c r="I13" s="11">
        <v>0.42000000000000004</v>
      </c>
      <c r="J13" s="10"/>
      <c r="K13" s="11">
        <v>0.66999999999999993</v>
      </c>
    </row>
    <row r="14" spans="1:14" x14ac:dyDescent="0.35">
      <c r="A14" t="s">
        <v>52</v>
      </c>
      <c r="B14" s="7" t="s">
        <v>53</v>
      </c>
      <c r="C14" s="8">
        <v>0.01</v>
      </c>
      <c r="D14" s="1" t="s">
        <v>53</v>
      </c>
      <c r="E14" s="3">
        <v>0.01</v>
      </c>
      <c r="F14" s="7" t="s">
        <v>53</v>
      </c>
      <c r="G14" s="3">
        <v>0.01</v>
      </c>
      <c r="H14" s="1" t="s">
        <v>53</v>
      </c>
      <c r="I14" s="3">
        <v>0.01</v>
      </c>
      <c r="J14" s="1" t="s">
        <v>53</v>
      </c>
      <c r="K14" s="1">
        <v>0.01</v>
      </c>
    </row>
    <row r="15" spans="1:14" x14ac:dyDescent="0.35">
      <c r="B15" s="7" t="s">
        <v>72</v>
      </c>
      <c r="C15" s="8">
        <v>1.18</v>
      </c>
      <c r="D15" s="1" t="s">
        <v>55</v>
      </c>
      <c r="E15" s="3">
        <v>0.56999999999999995</v>
      </c>
      <c r="F15" s="1" t="s">
        <v>59</v>
      </c>
      <c r="G15" s="3">
        <v>0.43</v>
      </c>
      <c r="H15" s="1" t="s">
        <v>64</v>
      </c>
      <c r="I15" s="3">
        <v>1.9</v>
      </c>
      <c r="J15" s="1" t="s">
        <v>68</v>
      </c>
      <c r="K15" s="1">
        <v>0.39</v>
      </c>
    </row>
    <row r="16" spans="1:14" x14ac:dyDescent="0.35">
      <c r="B16" s="7" t="s">
        <v>73</v>
      </c>
      <c r="C16" s="8">
        <v>0.21</v>
      </c>
      <c r="D16" s="1" t="s">
        <v>56</v>
      </c>
      <c r="E16" s="3">
        <v>0.08</v>
      </c>
      <c r="F16" s="1" t="s">
        <v>60</v>
      </c>
      <c r="G16" s="3">
        <v>0.09</v>
      </c>
      <c r="H16" s="1" t="s">
        <v>65</v>
      </c>
      <c r="I16" s="3">
        <v>0.22</v>
      </c>
      <c r="J16" s="1" t="s">
        <v>69</v>
      </c>
      <c r="K16" s="1">
        <v>0.27</v>
      </c>
    </row>
    <row r="17" spans="1:14" x14ac:dyDescent="0.35">
      <c r="B17" s="7" t="s">
        <v>74</v>
      </c>
      <c r="C17" s="8">
        <v>0.06</v>
      </c>
      <c r="D17" s="1" t="s">
        <v>57</v>
      </c>
      <c r="E17" s="3">
        <v>0.21</v>
      </c>
      <c r="F17" s="1" t="s">
        <v>61</v>
      </c>
      <c r="G17" s="3">
        <v>0.2</v>
      </c>
      <c r="H17" s="1" t="s">
        <v>67</v>
      </c>
      <c r="I17" s="3">
        <v>0.32</v>
      </c>
      <c r="J17" s="1" t="s">
        <v>70</v>
      </c>
      <c r="K17" s="1">
        <v>0.25</v>
      </c>
    </row>
    <row r="18" spans="1:14" x14ac:dyDescent="0.35">
      <c r="B18" s="7" t="s">
        <v>75</v>
      </c>
      <c r="C18" s="8">
        <v>0.37</v>
      </c>
      <c r="D18" s="1" t="s">
        <v>39</v>
      </c>
      <c r="E18" s="3">
        <v>0.27</v>
      </c>
      <c r="F18" s="1" t="s">
        <v>62</v>
      </c>
      <c r="G18" s="3">
        <v>0.22</v>
      </c>
      <c r="H18" s="1" t="s">
        <v>66</v>
      </c>
      <c r="I18" s="3">
        <v>0.47</v>
      </c>
      <c r="J18" s="1" t="s">
        <v>40</v>
      </c>
      <c r="K18" s="1">
        <v>0.59</v>
      </c>
    </row>
    <row r="19" spans="1:14" x14ac:dyDescent="0.35">
      <c r="B19" s="7" t="s">
        <v>76</v>
      </c>
      <c r="C19" s="8">
        <v>0.13</v>
      </c>
      <c r="D19" s="1" t="s">
        <v>58</v>
      </c>
      <c r="E19" s="3">
        <v>0.34</v>
      </c>
      <c r="F19" s="1" t="s">
        <v>58</v>
      </c>
      <c r="G19" s="3">
        <v>0.34</v>
      </c>
      <c r="H19" s="1"/>
      <c r="I19" s="3"/>
      <c r="J19" s="1" t="s">
        <v>58</v>
      </c>
      <c r="K19" s="1">
        <v>0.34</v>
      </c>
    </row>
    <row r="20" spans="1:14" x14ac:dyDescent="0.35">
      <c r="A20" t="s">
        <v>54</v>
      </c>
      <c r="B20" s="38"/>
      <c r="C20" s="39">
        <f>SUM(C14:C19)</f>
        <v>1.96</v>
      </c>
      <c r="D20" s="38"/>
      <c r="E20" s="40">
        <f>SUM(E14:E19)</f>
        <v>1.48</v>
      </c>
      <c r="F20" s="38"/>
      <c r="G20" s="40">
        <f>SUM(G14:G19)</f>
        <v>1.29</v>
      </c>
      <c r="H20" s="38" t="s">
        <v>27</v>
      </c>
      <c r="I20" s="38">
        <f>SUM(I14:I19)</f>
        <v>2.92</v>
      </c>
      <c r="J20" s="38"/>
      <c r="K20" s="38">
        <f>SUM(K14:K19)</f>
        <v>1.85</v>
      </c>
    </row>
    <row r="21" spans="1:14" x14ac:dyDescent="0.35">
      <c r="A21" t="s">
        <v>71</v>
      </c>
      <c r="B21" s="1" t="s">
        <v>7</v>
      </c>
      <c r="C21" s="3">
        <v>0.31</v>
      </c>
      <c r="D21" s="1" t="s">
        <v>7</v>
      </c>
      <c r="E21" s="3">
        <v>0.31</v>
      </c>
      <c r="F21" s="1" t="s">
        <v>7</v>
      </c>
      <c r="G21" s="3">
        <v>0.31</v>
      </c>
      <c r="H21" s="1" t="s">
        <v>7</v>
      </c>
      <c r="I21" s="3">
        <v>0.31</v>
      </c>
      <c r="J21" s="1" t="s">
        <v>7</v>
      </c>
      <c r="K21" s="3">
        <v>0.31</v>
      </c>
    </row>
    <row r="22" spans="1:14" x14ac:dyDescent="0.35">
      <c r="B22" s="7" t="s">
        <v>77</v>
      </c>
      <c r="C22" s="8">
        <v>1.1499999999999999</v>
      </c>
      <c r="D22" s="1" t="s">
        <v>80</v>
      </c>
      <c r="E22" s="3">
        <v>0.57999999999999996</v>
      </c>
      <c r="F22" s="1" t="s">
        <v>59</v>
      </c>
      <c r="G22" s="3">
        <v>0.92</v>
      </c>
      <c r="H22" s="1" t="s">
        <v>87</v>
      </c>
      <c r="I22" s="9">
        <v>0.17</v>
      </c>
      <c r="J22" s="1" t="s">
        <v>90</v>
      </c>
      <c r="K22" s="1">
        <v>0.74</v>
      </c>
    </row>
    <row r="23" spans="1:14" x14ac:dyDescent="0.35">
      <c r="B23" s="7" t="s">
        <v>40</v>
      </c>
      <c r="C23" s="8">
        <v>0.27</v>
      </c>
      <c r="D23" s="1" t="s">
        <v>81</v>
      </c>
      <c r="E23" s="3">
        <v>0.32</v>
      </c>
      <c r="F23" s="1" t="s">
        <v>39</v>
      </c>
      <c r="G23" s="3">
        <v>0.2</v>
      </c>
      <c r="H23" s="1" t="s">
        <v>88</v>
      </c>
      <c r="I23" s="9">
        <v>1.52</v>
      </c>
      <c r="J23" s="1" t="s">
        <v>17</v>
      </c>
      <c r="K23" s="1">
        <v>0.13</v>
      </c>
    </row>
    <row r="24" spans="1:14" x14ac:dyDescent="0.35">
      <c r="B24" s="7" t="s">
        <v>78</v>
      </c>
      <c r="C24" s="8">
        <v>0.14000000000000001</v>
      </c>
      <c r="D24" s="1" t="s">
        <v>82</v>
      </c>
      <c r="E24" s="3">
        <v>0.12</v>
      </c>
      <c r="F24" s="1" t="s">
        <v>86</v>
      </c>
      <c r="G24" s="3">
        <v>0.49</v>
      </c>
      <c r="H24" s="1" t="s">
        <v>62</v>
      </c>
      <c r="I24" s="9">
        <v>0.25</v>
      </c>
      <c r="J24" s="1" t="s">
        <v>91</v>
      </c>
      <c r="K24" s="1">
        <v>0.54</v>
      </c>
    </row>
    <row r="25" spans="1:14" x14ac:dyDescent="0.35">
      <c r="B25" s="7" t="s">
        <v>61</v>
      </c>
      <c r="C25" s="8">
        <v>0.2</v>
      </c>
      <c r="D25" s="1" t="s">
        <v>83</v>
      </c>
      <c r="E25" s="3">
        <v>0.16</v>
      </c>
      <c r="F25" s="1" t="s">
        <v>58</v>
      </c>
      <c r="G25" s="3">
        <v>0.34</v>
      </c>
      <c r="H25" s="1" t="s">
        <v>73</v>
      </c>
      <c r="I25" s="9">
        <v>0.43</v>
      </c>
      <c r="J25" s="1" t="s">
        <v>92</v>
      </c>
      <c r="K25" s="1">
        <v>0.09</v>
      </c>
    </row>
    <row r="26" spans="1:14" x14ac:dyDescent="0.35">
      <c r="B26" s="1" t="s">
        <v>58</v>
      </c>
      <c r="C26" s="8">
        <v>0.34</v>
      </c>
      <c r="D26" s="1" t="s">
        <v>84</v>
      </c>
      <c r="E26" s="3">
        <v>0.05</v>
      </c>
      <c r="F26" s="1"/>
      <c r="G26" s="3"/>
      <c r="H26" s="1" t="s">
        <v>89</v>
      </c>
      <c r="I26" s="9">
        <v>0.21</v>
      </c>
      <c r="J26" s="1" t="s">
        <v>58</v>
      </c>
      <c r="K26" s="1">
        <v>0.34</v>
      </c>
    </row>
    <row r="27" spans="1:14" x14ac:dyDescent="0.35">
      <c r="B27" s="1"/>
      <c r="C27" s="1"/>
      <c r="D27" s="1" t="s">
        <v>85</v>
      </c>
      <c r="E27" s="3">
        <v>0.32</v>
      </c>
      <c r="F27" s="1"/>
      <c r="G27" s="3"/>
      <c r="H27" s="1"/>
      <c r="I27" s="9"/>
      <c r="J27" s="1"/>
      <c r="K27" s="1"/>
    </row>
    <row r="28" spans="1:14" x14ac:dyDescent="0.35">
      <c r="B28" s="1"/>
      <c r="C28" s="1"/>
      <c r="D28" s="1" t="s">
        <v>58</v>
      </c>
      <c r="E28" s="3">
        <v>0.34</v>
      </c>
      <c r="F28" s="1"/>
      <c r="G28" s="3"/>
      <c r="H28" s="1" t="s">
        <v>27</v>
      </c>
      <c r="I28" s="9"/>
      <c r="J28" s="1" t="s">
        <v>27</v>
      </c>
      <c r="K28" s="1"/>
    </row>
    <row r="29" spans="1:14" x14ac:dyDescent="0.35">
      <c r="A29" t="s">
        <v>79</v>
      </c>
      <c r="B29" s="38"/>
      <c r="C29" s="39">
        <f>SUM(C21:C28)</f>
        <v>2.41</v>
      </c>
      <c r="D29" s="38"/>
      <c r="E29" s="40">
        <f>SUM(E21:E28)</f>
        <v>2.2000000000000002</v>
      </c>
      <c r="F29" s="38"/>
      <c r="G29" s="40">
        <f>SUM(G21:G28)</f>
        <v>2.2599999999999998</v>
      </c>
      <c r="H29" s="38"/>
      <c r="I29" s="39">
        <f>SUM(I21:I28)</f>
        <v>2.89</v>
      </c>
      <c r="J29" s="38"/>
      <c r="K29" s="38"/>
    </row>
    <row r="30" spans="1:14" x14ac:dyDescent="0.35">
      <c r="A30" s="12" t="s">
        <v>37</v>
      </c>
      <c r="B30" s="12"/>
      <c r="C30" s="13">
        <f>C9+C13+C20+C29</f>
        <v>7.92</v>
      </c>
      <c r="D30" s="12"/>
      <c r="E30" s="13">
        <f>E9+E13+E20+E29</f>
        <v>4.7300000000000004</v>
      </c>
      <c r="F30" s="12"/>
      <c r="G30" s="13">
        <f>G9+G13+G20+G29</f>
        <v>4.8</v>
      </c>
      <c r="H30" s="12"/>
      <c r="I30" s="13">
        <f>I9+I13+I20+I29</f>
        <v>7.4500000000000011</v>
      </c>
      <c r="J30" s="12"/>
      <c r="K30" s="13">
        <f>K9+K13+K20+K29</f>
        <v>3.45</v>
      </c>
      <c r="L30" s="24">
        <f>K30+I30+G30+E30+C30</f>
        <v>28.35</v>
      </c>
      <c r="M30" s="23">
        <f>2.97*5</f>
        <v>14.850000000000001</v>
      </c>
      <c r="N30" s="24">
        <f>M30-L30</f>
        <v>-13.5</v>
      </c>
    </row>
    <row r="31" spans="1:14" s="17" customFormat="1" x14ac:dyDescent="0.35">
      <c r="A31" s="15"/>
      <c r="B31" s="15"/>
      <c r="C31" s="16"/>
      <c r="D31" s="15"/>
      <c r="E31" s="16"/>
      <c r="F31" s="15"/>
      <c r="G31" s="16"/>
      <c r="H31" s="15"/>
      <c r="I31" s="16"/>
      <c r="J31" s="15"/>
      <c r="K31" s="16"/>
    </row>
    <row r="32" spans="1:14" x14ac:dyDescent="0.35">
      <c r="A32" s="18" t="s">
        <v>41</v>
      </c>
    </row>
    <row r="33" spans="1:14" x14ac:dyDescent="0.35">
      <c r="A33" s="1" t="s">
        <v>9</v>
      </c>
      <c r="B33" s="19"/>
      <c r="C33" s="9">
        <v>3.71</v>
      </c>
      <c r="D33" s="19"/>
      <c r="E33" s="9">
        <v>3.04</v>
      </c>
      <c r="F33" s="19"/>
      <c r="G33" s="9">
        <v>3.71</v>
      </c>
      <c r="H33" s="19"/>
      <c r="I33" s="9">
        <v>4</v>
      </c>
      <c r="J33" s="19"/>
      <c r="K33" s="9">
        <v>4.1399999999999997</v>
      </c>
    </row>
    <row r="34" spans="1:14" x14ac:dyDescent="0.35">
      <c r="A34" s="1" t="s">
        <v>24</v>
      </c>
      <c r="B34" s="19"/>
      <c r="C34" s="9">
        <v>4.29</v>
      </c>
      <c r="D34" s="19"/>
      <c r="E34" s="9">
        <v>1.9100000000000001</v>
      </c>
      <c r="F34" s="19"/>
      <c r="G34" s="9">
        <v>1.96</v>
      </c>
      <c r="H34" s="19"/>
      <c r="I34" s="9">
        <v>2.08</v>
      </c>
      <c r="J34" s="19"/>
      <c r="K34" s="9">
        <v>2.2999999999999998</v>
      </c>
    </row>
    <row r="35" spans="1:14" s="23" customFormat="1" x14ac:dyDescent="0.35">
      <c r="A35" s="20" t="s">
        <v>42</v>
      </c>
      <c r="B35" s="21"/>
      <c r="C35" s="22">
        <v>8</v>
      </c>
      <c r="D35" s="21"/>
      <c r="E35" s="22">
        <v>4.95</v>
      </c>
      <c r="F35" s="21"/>
      <c r="G35" s="22">
        <v>5.67</v>
      </c>
      <c r="H35" s="21"/>
      <c r="I35" s="22">
        <v>6.08</v>
      </c>
      <c r="J35" s="21"/>
      <c r="K35" s="22">
        <v>6.4399999999999995</v>
      </c>
      <c r="L35" s="24">
        <f>K35+I35+G35+E35+C35</f>
        <v>31.139999999999997</v>
      </c>
      <c r="M35" s="23">
        <f>2.97*5*4</f>
        <v>59.400000000000006</v>
      </c>
      <c r="N35" s="24">
        <f>M35-L35</f>
        <v>28.260000000000009</v>
      </c>
    </row>
    <row r="36" spans="1:14" x14ac:dyDescent="0.35">
      <c r="A36" s="12" t="s">
        <v>43</v>
      </c>
      <c r="B36" s="26">
        <v>31.139999999999993</v>
      </c>
      <c r="N36" s="25"/>
    </row>
    <row r="37" spans="1:14" x14ac:dyDescent="0.35">
      <c r="A37" s="12" t="s">
        <v>44</v>
      </c>
      <c r="B37" s="26">
        <v>1.5569999999999997</v>
      </c>
    </row>
    <row r="38" spans="1:14" x14ac:dyDescent="0.35">
      <c r="A38" t="s">
        <v>48</v>
      </c>
      <c r="B38" s="28">
        <v>59.4</v>
      </c>
    </row>
    <row r="39" spans="1:14" x14ac:dyDescent="0.35">
      <c r="A39" t="s">
        <v>49</v>
      </c>
      <c r="B39" s="27"/>
    </row>
    <row r="40" spans="1:14" x14ac:dyDescent="0.35">
      <c r="A40" t="s">
        <v>50</v>
      </c>
      <c r="C40" s="6" t="s">
        <v>27</v>
      </c>
    </row>
  </sheetData>
  <mergeCells count="6">
    <mergeCell ref="J3:K3"/>
    <mergeCell ref="C1:I1"/>
    <mergeCell ref="B3:C3"/>
    <mergeCell ref="D3:E3"/>
    <mergeCell ref="F3:G3"/>
    <mergeCell ref="H3:I3"/>
  </mergeCells>
  <phoneticPr fontId="3" type="noConversion"/>
  <pageMargins left="0.7" right="0.7" top="0.75" bottom="0.75" header="0.3" footer="0.3"/>
  <pageSetup scale="71" fitToHeight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2AD8B-4C41-45EB-9C66-8FB97A8C4996}">
  <dimension ref="A1:K36"/>
  <sheetViews>
    <sheetView tabSelected="1" workbookViewId="0">
      <selection activeCell="A2" sqref="A2"/>
    </sheetView>
  </sheetViews>
  <sheetFormatPr defaultRowHeight="14.5" x14ac:dyDescent="0.35"/>
  <cols>
    <col min="1" max="1" width="20.90625" customWidth="1"/>
    <col min="2" max="2" width="25.1796875" bestFit="1" customWidth="1"/>
    <col min="3" max="3" width="7.36328125" bestFit="1" customWidth="1"/>
    <col min="4" max="4" width="24.54296875" bestFit="1" customWidth="1"/>
    <col min="5" max="5" width="7.36328125" bestFit="1" customWidth="1"/>
    <col min="6" max="6" width="22.08984375" bestFit="1" customWidth="1"/>
    <col min="7" max="7" width="7.36328125" bestFit="1" customWidth="1"/>
    <col min="8" max="8" width="24.54296875" bestFit="1" customWidth="1"/>
    <col min="9" max="9" width="7.36328125" bestFit="1" customWidth="1"/>
    <col min="10" max="10" width="22.1796875" bestFit="1" customWidth="1"/>
    <col min="11" max="11" width="7.36328125" bestFit="1" customWidth="1"/>
  </cols>
  <sheetData>
    <row r="1" spans="1:11" ht="59" customHeight="1" x14ac:dyDescent="0.35">
      <c r="C1" s="46" t="s">
        <v>63</v>
      </c>
      <c r="D1" s="46"/>
      <c r="E1" s="46"/>
      <c r="F1" s="46"/>
      <c r="G1" s="46"/>
      <c r="H1" s="46"/>
      <c r="I1" s="46"/>
    </row>
    <row r="2" spans="1:11" ht="15.5" x14ac:dyDescent="0.35">
      <c r="A2" s="29" t="s">
        <v>51</v>
      </c>
      <c r="B2" s="30"/>
      <c r="C2" s="31"/>
      <c r="D2" s="31"/>
      <c r="E2" s="31"/>
      <c r="F2" s="31"/>
      <c r="G2" s="31"/>
      <c r="H2" s="31"/>
      <c r="I2" s="31"/>
      <c r="J2" s="30"/>
      <c r="K2" s="30"/>
    </row>
    <row r="3" spans="1:11" x14ac:dyDescent="0.35">
      <c r="A3" s="14" t="s">
        <v>8</v>
      </c>
      <c r="B3" s="45" t="s">
        <v>0</v>
      </c>
      <c r="C3" s="45"/>
      <c r="D3" s="45" t="s">
        <v>1</v>
      </c>
      <c r="E3" s="45"/>
      <c r="F3" s="45" t="s">
        <v>2</v>
      </c>
      <c r="G3" s="45"/>
      <c r="H3" s="45" t="s">
        <v>3</v>
      </c>
      <c r="I3" s="45"/>
      <c r="J3" s="45" t="s">
        <v>4</v>
      </c>
      <c r="K3" s="45"/>
    </row>
    <row r="4" spans="1:11" x14ac:dyDescent="0.35">
      <c r="A4" s="2"/>
      <c r="B4" s="32" t="s">
        <v>6</v>
      </c>
      <c r="C4" s="32" t="s">
        <v>5</v>
      </c>
      <c r="D4" s="32" t="s">
        <v>6</v>
      </c>
      <c r="E4" s="32" t="s">
        <v>5</v>
      </c>
      <c r="F4" s="32" t="s">
        <v>6</v>
      </c>
      <c r="G4" s="32" t="s">
        <v>5</v>
      </c>
      <c r="H4" s="32" t="s">
        <v>6</v>
      </c>
      <c r="I4" s="32" t="s">
        <v>5</v>
      </c>
      <c r="J4" s="32" t="s">
        <v>6</v>
      </c>
      <c r="K4" s="32" t="s">
        <v>5</v>
      </c>
    </row>
    <row r="5" spans="1:11" x14ac:dyDescent="0.35">
      <c r="A5" t="s">
        <v>9</v>
      </c>
      <c r="B5" s="1" t="s">
        <v>7</v>
      </c>
      <c r="C5" s="3">
        <v>0.31</v>
      </c>
      <c r="D5" s="1" t="s">
        <v>7</v>
      </c>
      <c r="E5" s="3">
        <v>0.31</v>
      </c>
      <c r="F5" s="1" t="s">
        <v>7</v>
      </c>
      <c r="G5" s="3">
        <v>0.31</v>
      </c>
      <c r="H5" s="1" t="s">
        <v>7</v>
      </c>
      <c r="I5" s="3">
        <v>0.31</v>
      </c>
      <c r="J5" s="1" t="s">
        <v>7</v>
      </c>
      <c r="K5" s="3">
        <v>0.31</v>
      </c>
    </row>
    <row r="6" spans="1:11" x14ac:dyDescent="0.35">
      <c r="B6" s="1" t="s">
        <v>10</v>
      </c>
      <c r="C6" s="3">
        <v>0.01</v>
      </c>
      <c r="D6" s="1" t="s">
        <v>14</v>
      </c>
      <c r="E6" s="3">
        <v>0.02</v>
      </c>
      <c r="F6" s="1" t="s">
        <v>16</v>
      </c>
      <c r="G6" s="3">
        <v>0.16</v>
      </c>
      <c r="H6" s="1" t="s">
        <v>18</v>
      </c>
      <c r="I6" s="3">
        <v>0.21</v>
      </c>
      <c r="J6" s="1" t="s">
        <v>21</v>
      </c>
      <c r="K6" s="3">
        <v>0.15</v>
      </c>
    </row>
    <row r="7" spans="1:11" x14ac:dyDescent="0.35">
      <c r="B7" s="1" t="s">
        <v>11</v>
      </c>
      <c r="C7" s="3">
        <v>0.37</v>
      </c>
      <c r="D7" s="1" t="s">
        <v>15</v>
      </c>
      <c r="E7" s="3">
        <v>0.1</v>
      </c>
      <c r="F7" s="1" t="s">
        <v>17</v>
      </c>
      <c r="G7" s="3">
        <v>0.33</v>
      </c>
      <c r="H7" s="1" t="s">
        <v>20</v>
      </c>
      <c r="I7" s="3">
        <v>0.53</v>
      </c>
      <c r="J7" s="1" t="s">
        <v>22</v>
      </c>
      <c r="K7" s="3">
        <v>0.32</v>
      </c>
    </row>
    <row r="8" spans="1:11" x14ac:dyDescent="0.35">
      <c r="B8" s="1" t="s">
        <v>12</v>
      </c>
      <c r="C8" s="3">
        <v>0.09</v>
      </c>
      <c r="D8" s="1"/>
      <c r="E8" s="3"/>
      <c r="F8" s="1"/>
      <c r="G8" s="3"/>
      <c r="H8" s="1" t="s">
        <v>19</v>
      </c>
      <c r="I8" s="3">
        <v>0.17</v>
      </c>
      <c r="J8" s="1" t="s">
        <v>23</v>
      </c>
      <c r="K8" s="3">
        <v>0.15</v>
      </c>
    </row>
    <row r="9" spans="1:11" x14ac:dyDescent="0.35">
      <c r="A9" t="s">
        <v>13</v>
      </c>
      <c r="B9" s="4"/>
      <c r="C9" s="5">
        <v>0.77999999999999992</v>
      </c>
      <c r="D9" s="4"/>
      <c r="E9" s="5">
        <v>0.43000000000000005</v>
      </c>
      <c r="F9" s="4"/>
      <c r="G9" s="5">
        <v>0.8</v>
      </c>
      <c r="H9" s="4"/>
      <c r="I9" s="5">
        <v>1.22</v>
      </c>
      <c r="J9" s="4"/>
      <c r="K9" s="5">
        <v>0.93</v>
      </c>
    </row>
    <row r="10" spans="1:11" x14ac:dyDescent="0.35">
      <c r="A10" t="s">
        <v>24</v>
      </c>
      <c r="B10" s="7" t="s">
        <v>38</v>
      </c>
      <c r="C10" s="8">
        <v>0.19</v>
      </c>
      <c r="D10" s="1" t="s">
        <v>28</v>
      </c>
      <c r="E10" s="3">
        <v>0.13</v>
      </c>
      <c r="F10" s="1" t="s">
        <v>30</v>
      </c>
      <c r="G10" s="3">
        <v>7.0000000000000007E-2</v>
      </c>
      <c r="H10" s="1" t="s">
        <v>32</v>
      </c>
      <c r="I10" s="3">
        <v>0.05</v>
      </c>
      <c r="J10" s="1" t="s">
        <v>35</v>
      </c>
      <c r="K10" s="1">
        <v>0.26</v>
      </c>
    </row>
    <row r="11" spans="1:11" x14ac:dyDescent="0.35">
      <c r="B11" s="7" t="s">
        <v>25</v>
      </c>
      <c r="C11" s="8">
        <v>2.58</v>
      </c>
      <c r="D11" s="1" t="s">
        <v>29</v>
      </c>
      <c r="E11" s="3">
        <v>0.49</v>
      </c>
      <c r="F11" s="1" t="s">
        <v>31</v>
      </c>
      <c r="G11" s="3">
        <v>0.38</v>
      </c>
      <c r="H11" s="1" t="s">
        <v>33</v>
      </c>
      <c r="I11" s="3">
        <v>0.2</v>
      </c>
      <c r="J11" s="1" t="s">
        <v>36</v>
      </c>
      <c r="K11" s="1">
        <v>0.41</v>
      </c>
    </row>
    <row r="12" spans="1:11" x14ac:dyDescent="0.35">
      <c r="B12" s="34"/>
      <c r="C12" s="35"/>
      <c r="D12" s="18"/>
      <c r="E12" s="36"/>
      <c r="F12" s="18"/>
      <c r="G12" s="36"/>
      <c r="H12" s="1" t="s">
        <v>34</v>
      </c>
      <c r="I12" s="3">
        <v>0.17</v>
      </c>
      <c r="J12" s="18"/>
      <c r="K12" s="18"/>
    </row>
    <row r="13" spans="1:11" x14ac:dyDescent="0.35">
      <c r="A13" t="s">
        <v>26</v>
      </c>
      <c r="B13" s="10"/>
      <c r="C13" s="11">
        <v>2.77</v>
      </c>
      <c r="D13" s="10"/>
      <c r="E13" s="11">
        <v>0.62</v>
      </c>
      <c r="F13" s="10"/>
      <c r="G13" s="11">
        <v>0.45</v>
      </c>
      <c r="H13" s="10"/>
      <c r="I13" s="11">
        <v>0.42000000000000004</v>
      </c>
      <c r="J13" s="10"/>
      <c r="K13" s="11">
        <v>0.66999999999999993</v>
      </c>
    </row>
    <row r="14" spans="1:11" x14ac:dyDescent="0.35">
      <c r="A14" t="s">
        <v>52</v>
      </c>
      <c r="B14" s="7" t="s">
        <v>53</v>
      </c>
      <c r="C14" s="8">
        <v>0.01</v>
      </c>
      <c r="D14" s="1" t="s">
        <v>53</v>
      </c>
      <c r="E14" s="3">
        <v>0.01</v>
      </c>
      <c r="F14" s="7" t="s">
        <v>53</v>
      </c>
      <c r="G14" s="3">
        <v>0.01</v>
      </c>
      <c r="H14" s="1" t="s">
        <v>53</v>
      </c>
      <c r="I14" s="3">
        <v>0.01</v>
      </c>
      <c r="J14" s="1" t="s">
        <v>53</v>
      </c>
      <c r="K14" s="1">
        <v>0.01</v>
      </c>
    </row>
    <row r="15" spans="1:11" x14ac:dyDescent="0.35">
      <c r="B15" s="7" t="s">
        <v>72</v>
      </c>
      <c r="C15" s="8">
        <v>1.18</v>
      </c>
      <c r="D15" s="1" t="s">
        <v>55</v>
      </c>
      <c r="E15" s="3">
        <v>0.56999999999999995</v>
      </c>
      <c r="F15" s="1" t="s">
        <v>59</v>
      </c>
      <c r="G15" s="3">
        <v>0.43</v>
      </c>
      <c r="H15" s="1" t="s">
        <v>64</v>
      </c>
      <c r="I15" s="3">
        <v>1.9</v>
      </c>
      <c r="J15" s="1" t="s">
        <v>68</v>
      </c>
      <c r="K15" s="1">
        <v>0.39</v>
      </c>
    </row>
    <row r="16" spans="1:11" x14ac:dyDescent="0.35">
      <c r="B16" s="7" t="s">
        <v>73</v>
      </c>
      <c r="C16" s="8">
        <v>0.21</v>
      </c>
      <c r="D16" s="1" t="s">
        <v>56</v>
      </c>
      <c r="E16" s="3">
        <v>0.08</v>
      </c>
      <c r="F16" s="1" t="s">
        <v>60</v>
      </c>
      <c r="G16" s="3">
        <v>0.09</v>
      </c>
      <c r="H16" s="1" t="s">
        <v>65</v>
      </c>
      <c r="I16" s="3">
        <v>0.22</v>
      </c>
      <c r="J16" s="1" t="s">
        <v>69</v>
      </c>
      <c r="K16" s="1">
        <v>0.27</v>
      </c>
    </row>
    <row r="17" spans="1:11" x14ac:dyDescent="0.35">
      <c r="B17" s="7" t="s">
        <v>74</v>
      </c>
      <c r="C17" s="8">
        <v>0.06</v>
      </c>
      <c r="D17" s="1" t="s">
        <v>57</v>
      </c>
      <c r="E17" s="3">
        <v>0.21</v>
      </c>
      <c r="F17" s="1" t="s">
        <v>61</v>
      </c>
      <c r="G17" s="3">
        <v>0.2</v>
      </c>
      <c r="H17" s="1" t="s">
        <v>67</v>
      </c>
      <c r="I17" s="3">
        <v>0.32</v>
      </c>
      <c r="J17" s="1" t="s">
        <v>70</v>
      </c>
      <c r="K17" s="1">
        <v>0.25</v>
      </c>
    </row>
    <row r="18" spans="1:11" x14ac:dyDescent="0.35">
      <c r="B18" s="7" t="s">
        <v>75</v>
      </c>
      <c r="C18" s="8">
        <v>0.37</v>
      </c>
      <c r="D18" s="1" t="s">
        <v>39</v>
      </c>
      <c r="E18" s="3">
        <v>0.27</v>
      </c>
      <c r="F18" s="1" t="s">
        <v>62</v>
      </c>
      <c r="G18" s="3">
        <v>0.22</v>
      </c>
      <c r="H18" s="1" t="s">
        <v>66</v>
      </c>
      <c r="I18" s="3">
        <v>0.47</v>
      </c>
      <c r="J18" s="1" t="s">
        <v>40</v>
      </c>
      <c r="K18" s="1">
        <v>0.59</v>
      </c>
    </row>
    <row r="19" spans="1:11" x14ac:dyDescent="0.35">
      <c r="B19" s="7" t="s">
        <v>76</v>
      </c>
      <c r="C19" s="8">
        <v>0.13</v>
      </c>
      <c r="D19" s="1" t="s">
        <v>58</v>
      </c>
      <c r="E19" s="3">
        <v>0.34</v>
      </c>
      <c r="F19" s="1" t="s">
        <v>58</v>
      </c>
      <c r="G19" s="3">
        <v>0.34</v>
      </c>
      <c r="H19" s="1"/>
      <c r="I19" s="3"/>
      <c r="J19" s="1" t="s">
        <v>58</v>
      </c>
      <c r="K19" s="1">
        <v>0.34</v>
      </c>
    </row>
    <row r="20" spans="1:11" x14ac:dyDescent="0.35">
      <c r="A20" t="s">
        <v>54</v>
      </c>
      <c r="B20" s="38"/>
      <c r="C20" s="39">
        <f>SUM(C14:C19)</f>
        <v>1.96</v>
      </c>
      <c r="D20" s="38"/>
      <c r="E20" s="40">
        <f>SUM(E14:E19)</f>
        <v>1.48</v>
      </c>
      <c r="F20" s="38"/>
      <c r="G20" s="40">
        <f>SUM(G14:G19)</f>
        <v>1.29</v>
      </c>
      <c r="H20" s="38" t="s">
        <v>27</v>
      </c>
      <c r="I20" s="38">
        <f>SUM(I14:I19)</f>
        <v>2.92</v>
      </c>
      <c r="J20" s="38"/>
      <c r="K20" s="38">
        <f>SUM(K14:K19)</f>
        <v>1.85</v>
      </c>
    </row>
    <row r="21" spans="1:11" x14ac:dyDescent="0.35">
      <c r="A21" t="s">
        <v>71</v>
      </c>
      <c r="B21" s="1" t="s">
        <v>7</v>
      </c>
      <c r="C21" s="3">
        <v>0.31</v>
      </c>
      <c r="D21" s="1" t="s">
        <v>7</v>
      </c>
      <c r="E21" s="3">
        <v>0.31</v>
      </c>
      <c r="F21" s="1" t="s">
        <v>7</v>
      </c>
      <c r="G21" s="3">
        <v>0.31</v>
      </c>
      <c r="H21" s="1" t="s">
        <v>7</v>
      </c>
      <c r="I21" s="3">
        <v>0.31</v>
      </c>
      <c r="J21" s="1" t="s">
        <v>7</v>
      </c>
      <c r="K21" s="3">
        <v>0.31</v>
      </c>
    </row>
    <row r="22" spans="1:11" x14ac:dyDescent="0.35">
      <c r="B22" s="7" t="s">
        <v>77</v>
      </c>
      <c r="C22" s="8">
        <v>1.1499999999999999</v>
      </c>
      <c r="D22" s="1" t="s">
        <v>80</v>
      </c>
      <c r="E22" s="3">
        <v>0.57999999999999996</v>
      </c>
      <c r="F22" s="1" t="s">
        <v>59</v>
      </c>
      <c r="G22" s="3">
        <v>0.92</v>
      </c>
      <c r="H22" s="1" t="s">
        <v>87</v>
      </c>
      <c r="I22" s="9">
        <v>0.17</v>
      </c>
      <c r="J22" s="1" t="s">
        <v>90</v>
      </c>
      <c r="K22" s="1">
        <v>0.74</v>
      </c>
    </row>
    <row r="23" spans="1:11" x14ac:dyDescent="0.35">
      <c r="B23" s="7" t="s">
        <v>40</v>
      </c>
      <c r="C23" s="8">
        <v>0.27</v>
      </c>
      <c r="D23" s="1" t="s">
        <v>81</v>
      </c>
      <c r="E23" s="3">
        <v>0.32</v>
      </c>
      <c r="F23" s="1" t="s">
        <v>39</v>
      </c>
      <c r="G23" s="3">
        <v>0.2</v>
      </c>
      <c r="H23" s="1" t="s">
        <v>88</v>
      </c>
      <c r="I23" s="9">
        <v>1.52</v>
      </c>
      <c r="J23" s="1" t="s">
        <v>17</v>
      </c>
      <c r="K23" s="1">
        <v>0.13</v>
      </c>
    </row>
    <row r="24" spans="1:11" x14ac:dyDescent="0.35">
      <c r="B24" s="7" t="s">
        <v>78</v>
      </c>
      <c r="C24" s="8">
        <v>0.14000000000000001</v>
      </c>
      <c r="D24" s="1" t="s">
        <v>82</v>
      </c>
      <c r="E24" s="3">
        <v>0.12</v>
      </c>
      <c r="F24" s="1" t="s">
        <v>86</v>
      </c>
      <c r="G24" s="3">
        <v>0.49</v>
      </c>
      <c r="H24" s="1" t="s">
        <v>62</v>
      </c>
      <c r="I24" s="9">
        <v>0.25</v>
      </c>
      <c r="J24" s="1" t="s">
        <v>91</v>
      </c>
      <c r="K24" s="1">
        <v>0.54</v>
      </c>
    </row>
    <row r="25" spans="1:11" x14ac:dyDescent="0.35">
      <c r="B25" s="7" t="s">
        <v>61</v>
      </c>
      <c r="C25" s="8">
        <v>0.2</v>
      </c>
      <c r="D25" s="1" t="s">
        <v>83</v>
      </c>
      <c r="E25" s="3">
        <v>0.16</v>
      </c>
      <c r="F25" s="1" t="s">
        <v>58</v>
      </c>
      <c r="G25" s="3">
        <v>0.34</v>
      </c>
      <c r="H25" s="1" t="s">
        <v>73</v>
      </c>
      <c r="I25" s="9">
        <v>0.43</v>
      </c>
      <c r="J25" s="1" t="s">
        <v>92</v>
      </c>
      <c r="K25" s="1">
        <v>0.09</v>
      </c>
    </row>
    <row r="26" spans="1:11" x14ac:dyDescent="0.35">
      <c r="B26" s="1" t="s">
        <v>58</v>
      </c>
      <c r="C26" s="8">
        <v>0.34</v>
      </c>
      <c r="D26" s="1" t="s">
        <v>84</v>
      </c>
      <c r="E26" s="3">
        <v>0.05</v>
      </c>
      <c r="F26" s="1"/>
      <c r="G26" s="3"/>
      <c r="H26" s="1" t="s">
        <v>89</v>
      </c>
      <c r="I26" s="9">
        <v>0.21</v>
      </c>
      <c r="J26" s="1" t="s">
        <v>58</v>
      </c>
      <c r="K26" s="1">
        <v>0.34</v>
      </c>
    </row>
    <row r="27" spans="1:11" x14ac:dyDescent="0.35">
      <c r="B27" s="1"/>
      <c r="C27" s="1"/>
      <c r="D27" s="1" t="s">
        <v>85</v>
      </c>
      <c r="E27" s="3">
        <v>0.32</v>
      </c>
      <c r="F27" s="1"/>
      <c r="G27" s="3"/>
      <c r="H27" s="1"/>
      <c r="I27" s="9"/>
      <c r="J27" s="1"/>
      <c r="K27" s="1"/>
    </row>
    <row r="28" spans="1:11" x14ac:dyDescent="0.35">
      <c r="B28" s="1"/>
      <c r="C28" s="1"/>
      <c r="D28" s="1" t="s">
        <v>58</v>
      </c>
      <c r="E28" s="3">
        <v>0.34</v>
      </c>
      <c r="F28" s="1"/>
      <c r="G28" s="3"/>
      <c r="H28" s="1" t="s">
        <v>27</v>
      </c>
      <c r="I28" s="9"/>
      <c r="J28" s="1" t="s">
        <v>27</v>
      </c>
      <c r="K28" s="1"/>
    </row>
    <row r="29" spans="1:11" x14ac:dyDescent="0.35">
      <c r="A29" t="s">
        <v>79</v>
      </c>
      <c r="B29" s="38"/>
      <c r="C29" s="39">
        <f>SUM(C21:C28)</f>
        <v>2.41</v>
      </c>
      <c r="D29" s="38"/>
      <c r="E29" s="40">
        <f>SUM(E21:E28)</f>
        <v>2.2000000000000002</v>
      </c>
      <c r="F29" s="38"/>
      <c r="G29" s="40">
        <f>SUM(G21:G28)</f>
        <v>2.2599999999999998</v>
      </c>
      <c r="H29" s="38"/>
      <c r="I29" s="39">
        <f>SUM(I21:I28)</f>
        <v>2.89</v>
      </c>
      <c r="J29" s="38"/>
      <c r="K29" s="38"/>
    </row>
    <row r="30" spans="1:11" x14ac:dyDescent="0.35">
      <c r="A30" s="12" t="s">
        <v>37</v>
      </c>
      <c r="B30" s="12"/>
      <c r="C30" s="13">
        <f>C9+C13+C20+C29</f>
        <v>7.92</v>
      </c>
      <c r="D30" s="12"/>
      <c r="E30" s="13">
        <f>E9+E13+E20+E29</f>
        <v>4.7300000000000004</v>
      </c>
      <c r="F30" s="12"/>
      <c r="G30" s="13">
        <f>G9+G13+G20+G29</f>
        <v>4.8</v>
      </c>
      <c r="H30" s="12"/>
      <c r="I30" s="13">
        <f>I9+I13+I20+I29</f>
        <v>7.4500000000000011</v>
      </c>
      <c r="J30" s="12"/>
      <c r="K30" s="13">
        <f>K9+K13+K20+K29</f>
        <v>3.45</v>
      </c>
    </row>
    <row r="31" spans="1:11" x14ac:dyDescent="0.35">
      <c r="A31" s="15"/>
      <c r="B31" s="15"/>
      <c r="C31" s="16"/>
      <c r="D31" s="15"/>
      <c r="E31" s="16"/>
      <c r="F31" s="15"/>
      <c r="G31" s="16"/>
      <c r="H31" s="15"/>
      <c r="I31" s="16"/>
      <c r="J31" s="15"/>
      <c r="K31" s="16"/>
    </row>
    <row r="32" spans="1:11" x14ac:dyDescent="0.35">
      <c r="A32" s="41" t="s">
        <v>93</v>
      </c>
      <c r="B32" s="42">
        <f>C30+E30+G30+I30+K30</f>
        <v>28.349999999999998</v>
      </c>
    </row>
    <row r="33" spans="1:3" x14ac:dyDescent="0.35">
      <c r="A33" s="41" t="s">
        <v>44</v>
      </c>
      <c r="B33" s="42">
        <f>B32/5</f>
        <v>5.67</v>
      </c>
    </row>
    <row r="34" spans="1:3" x14ac:dyDescent="0.35">
      <c r="A34" s="37" t="s">
        <v>94</v>
      </c>
      <c r="B34" s="43">
        <v>7.5</v>
      </c>
    </row>
    <row r="35" spans="1:3" x14ac:dyDescent="0.35">
      <c r="A35" s="37" t="s">
        <v>49</v>
      </c>
      <c r="B35" s="43">
        <f>B34*5-B32</f>
        <v>9.1500000000000021</v>
      </c>
    </row>
    <row r="36" spans="1:3" x14ac:dyDescent="0.35">
      <c r="A36" s="37" t="s">
        <v>50</v>
      </c>
      <c r="B36" s="44">
        <f>B35/(7.5*5)</f>
        <v>0.24400000000000005</v>
      </c>
      <c r="C36" s="6" t="s">
        <v>27</v>
      </c>
    </row>
  </sheetData>
  <mergeCells count="6">
    <mergeCell ref="J3:K3"/>
    <mergeCell ref="C1:I1"/>
    <mergeCell ref="B3:C3"/>
    <mergeCell ref="D3:E3"/>
    <mergeCell ref="F3:G3"/>
    <mergeCell ref="H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Primiano</dc:creator>
  <cp:lastModifiedBy>Chris Primiano</cp:lastModifiedBy>
  <cp:lastPrinted>2022-01-12T18:10:26Z</cp:lastPrinted>
  <dcterms:created xsi:type="dcterms:W3CDTF">2022-01-12T15:50:47Z</dcterms:created>
  <dcterms:modified xsi:type="dcterms:W3CDTF">2022-02-28T15:56:56Z</dcterms:modified>
</cp:coreProperties>
</file>